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5" i="1"/>
  <c r="L127"/>
  <c r="L146" l="1"/>
  <c r="L108"/>
  <c r="L184"/>
  <c r="L89"/>
  <c r="L70"/>
  <c r="L51"/>
  <c r="L32"/>
  <c r="L13"/>
  <c r="L194" l="1"/>
  <c r="L195" s="1"/>
  <c r="L175"/>
  <c r="L176" s="1"/>
  <c r="L156"/>
  <c r="L157" s="1"/>
  <c r="L137"/>
  <c r="L138" s="1"/>
  <c r="L118"/>
  <c r="L119" s="1"/>
  <c r="L99"/>
  <c r="L100" s="1"/>
  <c r="L80"/>
  <c r="L81" s="1"/>
  <c r="L61"/>
  <c r="L43"/>
  <c r="L2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F119"/>
  <c r="F138"/>
  <c r="F157"/>
  <c r="F176"/>
  <c r="F195"/>
  <c r="I24"/>
  <c r="I196" s="1"/>
  <c r="F24"/>
  <c r="J24"/>
  <c r="J196" s="1"/>
  <c r="H24"/>
  <c r="G24"/>
  <c r="H196" l="1"/>
  <c r="F196"/>
  <c r="G196"/>
  <c r="L62" l="1"/>
  <c r="L196" s="1"/>
</calcChain>
</file>

<file path=xl/sharedStrings.xml><?xml version="1.0" encoding="utf-8"?>
<sst xmlns="http://schemas.openxmlformats.org/spreadsheetml/2006/main" count="242" uniqueCount="71">
  <si>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</si>
  <si>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</si>
  <si>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</si>
  <si>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</si>
  <si>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</si>
  <si>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</si>
  <si>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</si>
  <si>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</si>
  <si>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</si>
  <si>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</si>
  <si>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</si>
  <si>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</si>
  <si>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</si>
  <si>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</si>
  <si>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</si>
  <si>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</si>
  <si>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</si>
  <si>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</si>
  <si>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</si>
  <si>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</si>
  <si>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</si>
  <si>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</si>
  <si>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</si>
  <si>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</si>
  <si>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</si>
  <si>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</si>
  <si>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</si>
  <si>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</si>
  <si>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</si>
  <si>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</si>
  <si>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</si>
  <si>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</si>
  <si>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</si>
  <si>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</si>
  <si>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</si>
  <si>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</si>
  <si>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</si>
  <si>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</si>
  <si>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</si>
  <si>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Сыр порциями</t>
  </si>
  <si>
    <t>Чай</t>
  </si>
  <si>
    <t>Хлеб пшеничный</t>
  </si>
  <si>
    <t>943(к)</t>
  </si>
  <si>
    <t>Плов мясной</t>
  </si>
  <si>
    <t>Компот из сухофруктов</t>
  </si>
  <si>
    <t>601(к)</t>
  </si>
  <si>
    <t>868(к)</t>
  </si>
  <si>
    <t>Овощное рагу</t>
  </si>
  <si>
    <t>321(к)</t>
  </si>
  <si>
    <t>Кисель фруктовый</t>
  </si>
  <si>
    <t>883(к)</t>
  </si>
  <si>
    <t>Плов фруктовый с изюмом и свежим яблоком</t>
  </si>
  <si>
    <t>386(л)</t>
  </si>
  <si>
    <t>236(к)</t>
  </si>
  <si>
    <t xml:space="preserve"> </t>
  </si>
  <si>
    <t>Гарнир из пшенной крупы, тефтеля куриная</t>
  </si>
  <si>
    <t>378(к),618(к)</t>
  </si>
  <si>
    <t>0.00</t>
  </si>
  <si>
    <t>412(з)</t>
  </si>
  <si>
    <t>Каша гречневая с мясом и овощами</t>
  </si>
  <si>
    <t>379 (к)</t>
  </si>
  <si>
    <t>Каша молочная рисовая</t>
  </si>
  <si>
    <t>кисломолоч.</t>
  </si>
  <si>
    <t>Каша молочная манная</t>
  </si>
  <si>
    <t>390(к)</t>
  </si>
  <si>
    <t>42(к)</t>
  </si>
  <si>
    <t>Каша гречневая "По-купечески" с мясом и овощами</t>
  </si>
  <si>
    <t>381(к)</t>
  </si>
  <si>
    <t>Макароны запеченные с мясом и овощами</t>
  </si>
  <si>
    <t>МБОУ лицей г.Зернограда</t>
  </si>
  <si>
    <t>Каракулькина Н.Н.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</si>
</sst>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69</v>
      </c>
      <c r="D1" s="56"/>
      <c r="E1" s="56"/>
      <c r="F1" s="12" t="s">
        <v>16</v>
      </c>
      <c r="G1" s="2" t="s">
        <v>17</v>
      </c>
      <c r="H1" s="57" t="s">
        <v>38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250</v>
      </c>
      <c r="G6" s="40">
        <v>12.25</v>
      </c>
      <c r="H6" s="40">
        <v>15.5</v>
      </c>
      <c r="I6" s="40">
        <v>32.25</v>
      </c>
      <c r="J6" s="40">
        <v>293</v>
      </c>
      <c r="K6" s="41" t="s">
        <v>60</v>
      </c>
      <c r="L6" s="40">
        <v>60.2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1.2</v>
      </c>
      <c r="H8" s="43">
        <v>0.4</v>
      </c>
      <c r="I8" s="43">
        <v>16</v>
      </c>
      <c r="J8" s="43">
        <v>79.599999999999994</v>
      </c>
      <c r="K8" s="44" t="s">
        <v>42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4.05</v>
      </c>
      <c r="H9" s="43">
        <v>0.5</v>
      </c>
      <c r="I9" s="43">
        <v>22</v>
      </c>
      <c r="J9" s="43">
        <v>121</v>
      </c>
      <c r="K9" s="44"/>
      <c r="L9" s="43">
        <v>3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17.5</v>
      </c>
      <c r="H13" s="19">
        <f t="shared" si="0"/>
        <v>16.399999999999999</v>
      </c>
      <c r="I13" s="19">
        <f t="shared" si="0"/>
        <v>70.25</v>
      </c>
      <c r="J13" s="19">
        <f t="shared" si="0"/>
        <v>493.6</v>
      </c>
      <c r="K13" s="25"/>
      <c r="L13" s="19">
        <f>L6+L7+L8+L9+L10+L11</f>
        <v>73.2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54</v>
      </c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3">G13+G23</f>
        <v>17.5</v>
      </c>
      <c r="H24" s="32">
        <f t="shared" si="3"/>
        <v>16.399999999999999</v>
      </c>
      <c r="I24" s="32">
        <f t="shared" si="3"/>
        <v>70.25</v>
      </c>
      <c r="J24" s="32">
        <f t="shared" si="3"/>
        <v>493.6</v>
      </c>
      <c r="K24" s="32"/>
      <c r="L24" s="32">
        <f t="shared" ref="L24" si="4">L13+L23</f>
        <v>73.2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14.3</v>
      </c>
      <c r="H25" s="40">
        <v>17.420000000000002</v>
      </c>
      <c r="I25" s="40">
        <v>34.14</v>
      </c>
      <c r="J25" s="40">
        <v>420</v>
      </c>
      <c r="K25" s="41" t="s">
        <v>45</v>
      </c>
      <c r="L25" s="40">
        <v>55.2</v>
      </c>
    </row>
    <row r="26" spans="1:12" ht="15">
      <c r="A26" s="14"/>
      <c r="B26" s="15"/>
      <c r="C26" s="11"/>
      <c r="D26" s="6"/>
      <c r="E26" s="42"/>
      <c r="F26" s="43"/>
      <c r="G26" s="43"/>
      <c r="H26" s="50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0.2</v>
      </c>
      <c r="H27" s="43">
        <v>0.1</v>
      </c>
      <c r="I27" s="43">
        <v>25.4</v>
      </c>
      <c r="J27" s="43">
        <v>120</v>
      </c>
      <c r="K27" s="44" t="s">
        <v>46</v>
      </c>
      <c r="L27" s="43">
        <v>15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>
        <v>0.5</v>
      </c>
      <c r="I28" s="43">
        <v>22</v>
      </c>
      <c r="J28" s="43">
        <v>121</v>
      </c>
      <c r="K28" s="44"/>
      <c r="L28" s="43">
        <v>3</v>
      </c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18.5</v>
      </c>
      <c r="H32" s="19">
        <f t="shared" ref="H32" si="6">SUM(H25:H31)</f>
        <v>18.020000000000003</v>
      </c>
      <c r="I32" s="19">
        <f t="shared" ref="I32" si="7">SUM(I25:I31)</f>
        <v>81.539999999999992</v>
      </c>
      <c r="J32" s="19">
        <f t="shared" ref="J32" si="8">SUM(J25:J31)</f>
        <v>661</v>
      </c>
      <c r="K32" s="25"/>
      <c r="L32" s="19">
        <f>L25+L26+L27+L28+L29</f>
        <v>73.2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3">G32+G42</f>
        <v>18.5</v>
      </c>
      <c r="H43" s="32">
        <f t="shared" ref="H43" si="14">H32+H42</f>
        <v>18.020000000000003</v>
      </c>
      <c r="I43" s="32">
        <f t="shared" ref="I43" si="15">I32+I42</f>
        <v>81.539999999999992</v>
      </c>
      <c r="J43" s="32">
        <f t="shared" ref="J43:L43" si="16">J32+J42</f>
        <v>661</v>
      </c>
      <c r="K43" s="32"/>
      <c r="L43" s="32">
        <f t="shared" si="16"/>
        <v>73.2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250</v>
      </c>
      <c r="G44" s="40">
        <v>10.050000000000001</v>
      </c>
      <c r="H44" s="40">
        <v>17.05</v>
      </c>
      <c r="I44" s="40">
        <v>29.8</v>
      </c>
      <c r="J44" s="40">
        <v>390</v>
      </c>
      <c r="K44" s="41" t="s">
        <v>48</v>
      </c>
      <c r="L44" s="40">
        <v>60.2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1.2</v>
      </c>
      <c r="H46" s="43">
        <v>0.4</v>
      </c>
      <c r="I46" s="43">
        <v>18.399999999999999</v>
      </c>
      <c r="J46" s="43">
        <v>121</v>
      </c>
      <c r="K46" s="44" t="s">
        <v>42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7</v>
      </c>
      <c r="H47" s="43">
        <v>1</v>
      </c>
      <c r="I47" s="43">
        <v>22</v>
      </c>
      <c r="J47" s="43">
        <v>105</v>
      </c>
      <c r="K47" s="44"/>
      <c r="L47" s="43">
        <v>3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18.25</v>
      </c>
      <c r="H51" s="19">
        <f t="shared" ref="H51" si="18">SUM(H44:H50)</f>
        <v>18.45</v>
      </c>
      <c r="I51" s="19">
        <f t="shared" ref="I51" si="19">SUM(I44:I50)</f>
        <v>70.2</v>
      </c>
      <c r="J51" s="19">
        <f t="shared" ref="J51" si="20">SUM(J44:J50)</f>
        <v>616</v>
      </c>
      <c r="K51" s="25"/>
      <c r="L51" s="19">
        <f>SUM(L44:L50)</f>
        <v>73.2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5">G51+G61</f>
        <v>18.25</v>
      </c>
      <c r="H62" s="32">
        <f t="shared" ref="H62" si="26">H51+H61</f>
        <v>18.45</v>
      </c>
      <c r="I62" s="32">
        <f t="shared" ref="I62" si="27">I51+I61</f>
        <v>70.2</v>
      </c>
      <c r="J62" s="32">
        <f t="shared" ref="J62:L62" si="28">J51+J61</f>
        <v>616</v>
      </c>
      <c r="K62" s="32"/>
      <c r="L62" s="32">
        <f t="shared" si="28"/>
        <v>73.2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40">
        <v>250</v>
      </c>
      <c r="G63" s="40">
        <v>12.3</v>
      </c>
      <c r="H63" s="40">
        <v>14.8</v>
      </c>
      <c r="I63" s="40">
        <v>54.9</v>
      </c>
      <c r="J63" s="40">
        <v>245</v>
      </c>
      <c r="K63" s="41" t="s">
        <v>58</v>
      </c>
      <c r="L63" s="40">
        <v>50.2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0.2</v>
      </c>
      <c r="I65" s="43">
        <v>14.4</v>
      </c>
      <c r="J65" s="43">
        <v>79.599999999999994</v>
      </c>
      <c r="K65" s="44" t="s">
        <v>50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2.4</v>
      </c>
      <c r="H66" s="43">
        <v>3</v>
      </c>
      <c r="I66" s="43">
        <v>14.4</v>
      </c>
      <c r="J66" s="43">
        <v>121</v>
      </c>
      <c r="K66" s="44"/>
      <c r="L66" s="43">
        <v>3</v>
      </c>
    </row>
    <row r="67" spans="1:12" ht="15">
      <c r="A67" s="23"/>
      <c r="B67" s="15"/>
      <c r="C67" s="11"/>
      <c r="D67" s="7" t="s">
        <v>62</v>
      </c>
      <c r="E67" s="42" t="s">
        <v>39</v>
      </c>
      <c r="F67" s="43">
        <v>10</v>
      </c>
      <c r="G67" s="43">
        <v>2.25</v>
      </c>
      <c r="H67" s="43">
        <v>1</v>
      </c>
      <c r="I67" s="43">
        <v>0</v>
      </c>
      <c r="J67" s="43">
        <v>36.4</v>
      </c>
      <c r="K67" s="44"/>
      <c r="L67" s="43">
        <v>10</v>
      </c>
    </row>
    <row r="68" spans="1:12" ht="15">
      <c r="A68" s="23"/>
      <c r="B68" s="15"/>
      <c r="C68" s="11"/>
      <c r="D68" s="6"/>
      <c r="E68" s="42" t="s">
        <v>54</v>
      </c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 t="s">
        <v>54</v>
      </c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9">SUM(G63:G69)</f>
        <v>17.149999999999999</v>
      </c>
      <c r="H70" s="19">
        <f t="shared" ref="H70" si="30">SUM(H63:H69)</f>
        <v>19</v>
      </c>
      <c r="I70" s="19">
        <f t="shared" ref="I70" si="31">SUM(I63:I69)</f>
        <v>83.7</v>
      </c>
      <c r="J70" s="19">
        <f t="shared" ref="J70" si="32">SUM(J63:J69)</f>
        <v>482</v>
      </c>
      <c r="K70" s="25"/>
      <c r="L70" s="19">
        <f>SUM(L63:L69)</f>
        <v>73.2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510</v>
      </c>
      <c r="G81" s="32">
        <f t="shared" ref="G81" si="37">G70+G80</f>
        <v>17.149999999999999</v>
      </c>
      <c r="H81" s="32">
        <f t="shared" ref="H81" si="38">H70+H80</f>
        <v>19</v>
      </c>
      <c r="I81" s="32">
        <f t="shared" ref="I81" si="39">I70+I80</f>
        <v>83.7</v>
      </c>
      <c r="J81" s="32">
        <f t="shared" ref="J81:L81" si="40">J70+J80</f>
        <v>482</v>
      </c>
      <c r="K81" s="32"/>
      <c r="L81" s="32">
        <f t="shared" si="40"/>
        <v>73.2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12.75</v>
      </c>
      <c r="H82" s="40">
        <v>10.75</v>
      </c>
      <c r="I82" s="40">
        <v>48.25</v>
      </c>
      <c r="J82" s="40">
        <v>353</v>
      </c>
      <c r="K82" s="41" t="s">
        <v>52</v>
      </c>
      <c r="L82" s="40">
        <v>50.2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18</v>
      </c>
      <c r="J84" s="43">
        <v>80</v>
      </c>
      <c r="K84" s="44" t="s">
        <v>42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2.25</v>
      </c>
      <c r="H85" s="43">
        <v>1</v>
      </c>
      <c r="I85" s="43">
        <v>14.4</v>
      </c>
      <c r="J85" s="43">
        <v>121</v>
      </c>
      <c r="K85" s="44"/>
      <c r="L85" s="43">
        <v>3</v>
      </c>
    </row>
    <row r="86" spans="1:12" ht="15">
      <c r="A86" s="23"/>
      <c r="B86" s="15"/>
      <c r="C86" s="11"/>
      <c r="D86" s="7" t="s">
        <v>62</v>
      </c>
      <c r="E86" s="42" t="s">
        <v>39</v>
      </c>
      <c r="F86" s="43">
        <v>10</v>
      </c>
      <c r="G86" s="43">
        <v>2.4</v>
      </c>
      <c r="H86" s="43">
        <v>5</v>
      </c>
      <c r="I86" s="43">
        <v>0</v>
      </c>
      <c r="J86" s="43">
        <v>77</v>
      </c>
      <c r="K86" s="44"/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 t="s">
        <v>54</v>
      </c>
      <c r="F89" s="19">
        <f>SUM(F82:F88)</f>
        <v>510</v>
      </c>
      <c r="G89" s="19">
        <f t="shared" ref="G89" si="41">SUM(G82:G88)</f>
        <v>17.399999999999999</v>
      </c>
      <c r="H89" s="19">
        <f t="shared" ref="H89" si="42">SUM(H82:H88)</f>
        <v>16.75</v>
      </c>
      <c r="I89" s="19">
        <f t="shared" ref="I89" si="43">SUM(I82:I88)</f>
        <v>80.650000000000006</v>
      </c>
      <c r="J89" s="19">
        <f t="shared" ref="J89" si="44">SUM(J82:J88)</f>
        <v>631</v>
      </c>
      <c r="K89" s="25"/>
      <c r="L89" s="19">
        <f>SUM(L82:L88)</f>
        <v>73.2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49">G89+G99</f>
        <v>17.399999999999999</v>
      </c>
      <c r="H100" s="32">
        <f t="shared" ref="H100" si="50">H89+H99</f>
        <v>16.75</v>
      </c>
      <c r="I100" s="32">
        <f t="shared" ref="I100" si="51">I89+I99</f>
        <v>80.650000000000006</v>
      </c>
      <c r="J100" s="32">
        <f t="shared" ref="J100:L100" si="52">J89+J99</f>
        <v>631</v>
      </c>
      <c r="K100" s="32"/>
      <c r="L100" s="32">
        <f t="shared" si="52"/>
        <v>73.2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200</v>
      </c>
      <c r="G101" s="40">
        <v>17.46</v>
      </c>
      <c r="H101" s="40">
        <v>17.86</v>
      </c>
      <c r="I101" s="40">
        <v>56.7</v>
      </c>
      <c r="J101" s="40">
        <v>245</v>
      </c>
      <c r="K101" s="41" t="s">
        <v>45</v>
      </c>
      <c r="L101" s="40">
        <v>55.2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29</v>
      </c>
      <c r="E103" s="42" t="s">
        <v>49</v>
      </c>
      <c r="F103" s="43">
        <v>200</v>
      </c>
      <c r="G103" s="43">
        <v>0</v>
      </c>
      <c r="H103" s="43">
        <v>0</v>
      </c>
      <c r="I103" s="43">
        <v>11.5</v>
      </c>
      <c r="J103" s="43">
        <v>100</v>
      </c>
      <c r="K103" s="44" t="s">
        <v>50</v>
      </c>
      <c r="L103" s="43">
        <v>15</v>
      </c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0.96</v>
      </c>
      <c r="H105" s="43">
        <v>0.59</v>
      </c>
      <c r="I105" s="43">
        <v>15.54</v>
      </c>
      <c r="J105" s="43">
        <v>229</v>
      </c>
      <c r="K105" s="44"/>
      <c r="L105" s="43">
        <v>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54</v>
      </c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3">SUM(G101:G107)</f>
        <v>18.420000000000002</v>
      </c>
      <c r="H108" s="19">
        <f t="shared" si="53"/>
        <v>18.45</v>
      </c>
      <c r="I108" s="19">
        <f t="shared" si="53"/>
        <v>83.740000000000009</v>
      </c>
      <c r="J108" s="19">
        <f t="shared" si="53"/>
        <v>574</v>
      </c>
      <c r="K108" s="25"/>
      <c r="L108" s="19">
        <f>SUM(L101:L107)</f>
        <v>73.2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6">G108+G118</f>
        <v>18.420000000000002</v>
      </c>
      <c r="H119" s="32">
        <f t="shared" ref="H119" si="57">H108+H118</f>
        <v>18.45</v>
      </c>
      <c r="I119" s="32">
        <f t="shared" ref="I119" si="58">I108+I118</f>
        <v>83.740000000000009</v>
      </c>
      <c r="J119" s="32">
        <f t="shared" ref="J119:L119" si="59">J108+J118</f>
        <v>574</v>
      </c>
      <c r="K119" s="32"/>
      <c r="L119" s="32">
        <f t="shared" si="59"/>
        <v>73.2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12.25</v>
      </c>
      <c r="H120" s="40">
        <v>15.25</v>
      </c>
      <c r="I120" s="40">
        <v>33.299999999999997</v>
      </c>
      <c r="J120" s="40">
        <v>496</v>
      </c>
      <c r="K120" s="41" t="s">
        <v>64</v>
      </c>
      <c r="L120" s="40">
        <v>45.2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1.34</v>
      </c>
      <c r="H122" s="43">
        <v>0.3</v>
      </c>
      <c r="I122" s="43">
        <v>23.65</v>
      </c>
      <c r="J122" s="43">
        <v>125</v>
      </c>
      <c r="K122" s="44" t="s">
        <v>46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3.55</v>
      </c>
      <c r="H123" s="43">
        <v>1.2</v>
      </c>
      <c r="I123" s="43">
        <v>26.8</v>
      </c>
      <c r="J123" s="43">
        <v>133</v>
      </c>
      <c r="K123" s="44"/>
      <c r="L123" s="43">
        <v>3</v>
      </c>
    </row>
    <row r="124" spans="1:12" ht="15">
      <c r="A124" s="14"/>
      <c r="B124" s="15"/>
      <c r="C124" s="11"/>
      <c r="D124" s="7" t="s">
        <v>62</v>
      </c>
      <c r="E124" s="42" t="s">
        <v>39</v>
      </c>
      <c r="F124" s="43">
        <v>10</v>
      </c>
      <c r="G124" s="43">
        <v>2.1</v>
      </c>
      <c r="H124" s="43">
        <v>2.7</v>
      </c>
      <c r="I124" s="43">
        <v>0</v>
      </c>
      <c r="J124" s="43">
        <v>36.4</v>
      </c>
      <c r="K124" s="44" t="s">
        <v>65</v>
      </c>
      <c r="L124" s="43">
        <v>10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0">SUM(G120:G126)</f>
        <v>19.240000000000002</v>
      </c>
      <c r="H127" s="19">
        <f t="shared" si="60"/>
        <v>19.45</v>
      </c>
      <c r="I127" s="19">
        <f t="shared" si="60"/>
        <v>83.75</v>
      </c>
      <c r="J127" s="19">
        <f t="shared" si="60"/>
        <v>790.4</v>
      </c>
      <c r="K127" s="25"/>
      <c r="L127" s="19">
        <f>SUM(L120:L126)</f>
        <v>73.2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3">G127+G137</f>
        <v>19.240000000000002</v>
      </c>
      <c r="H138" s="32">
        <f t="shared" ref="H138" si="64">H127+H137</f>
        <v>19.45</v>
      </c>
      <c r="I138" s="32">
        <f t="shared" ref="I138" si="65">I127+I137</f>
        <v>83.75</v>
      </c>
      <c r="J138" s="32">
        <f t="shared" ref="J138:L138" si="66">J127+J137</f>
        <v>790.4</v>
      </c>
      <c r="K138" s="32"/>
      <c r="L138" s="32">
        <f t="shared" si="66"/>
        <v>73.2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240</v>
      </c>
      <c r="G139" s="40">
        <v>15.25</v>
      </c>
      <c r="H139" s="40">
        <v>18.75</v>
      </c>
      <c r="I139" s="40">
        <v>40.75</v>
      </c>
      <c r="J139" s="40">
        <v>366</v>
      </c>
      <c r="K139" s="41" t="s">
        <v>67</v>
      </c>
      <c r="L139" s="40">
        <v>60.2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 t="s">
        <v>54</v>
      </c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 t="s">
        <v>57</v>
      </c>
      <c r="I141" s="43">
        <v>18</v>
      </c>
      <c r="J141" s="43">
        <v>80</v>
      </c>
      <c r="K141" s="44" t="s">
        <v>42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</v>
      </c>
      <c r="H142" s="43">
        <v>0.5</v>
      </c>
      <c r="I142" s="43">
        <v>24.4</v>
      </c>
      <c r="J142" s="43">
        <v>121</v>
      </c>
      <c r="K142" s="44"/>
      <c r="L142" s="43">
        <v>3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7">SUM(G139:G145)</f>
        <v>19.25</v>
      </c>
      <c r="H146" s="19">
        <f t="shared" si="67"/>
        <v>19.25</v>
      </c>
      <c r="I146" s="19">
        <f t="shared" si="67"/>
        <v>83.15</v>
      </c>
      <c r="J146" s="19">
        <f t="shared" si="67"/>
        <v>567</v>
      </c>
      <c r="K146" s="25"/>
      <c r="L146" s="19">
        <f>SUM(L139:L145)</f>
        <v>73.2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0">G146+G156</f>
        <v>19.25</v>
      </c>
      <c r="H157" s="32">
        <f t="shared" ref="H157" si="71">H146+H156</f>
        <v>19.25</v>
      </c>
      <c r="I157" s="32">
        <f t="shared" ref="I157" si="72">I146+I156</f>
        <v>83.15</v>
      </c>
      <c r="J157" s="32">
        <f t="shared" ref="J157:L157" si="73">J146+J156</f>
        <v>567</v>
      </c>
      <c r="K157" s="32"/>
      <c r="L157" s="32">
        <f t="shared" si="73"/>
        <v>73.2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250</v>
      </c>
      <c r="G158" s="40">
        <v>16</v>
      </c>
      <c r="H158" s="40">
        <v>18.5</v>
      </c>
      <c r="I158" s="40">
        <v>39</v>
      </c>
      <c r="J158" s="40">
        <v>408</v>
      </c>
      <c r="K158" s="41" t="s">
        <v>53</v>
      </c>
      <c r="L158" s="40">
        <v>60.2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18</v>
      </c>
      <c r="J160" s="43">
        <v>80</v>
      </c>
      <c r="K160" s="44" t="s">
        <v>42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3.25</v>
      </c>
      <c r="H161" s="43">
        <v>1.2</v>
      </c>
      <c r="I161" s="43">
        <v>26.7</v>
      </c>
      <c r="J161" s="43">
        <v>133</v>
      </c>
      <c r="K161" s="44"/>
      <c r="L161" s="43">
        <v>3</v>
      </c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4">SUM(G158:G164)</f>
        <v>19.25</v>
      </c>
      <c r="H165" s="19">
        <f t="shared" si="74"/>
        <v>19.7</v>
      </c>
      <c r="I165" s="19">
        <f t="shared" si="74"/>
        <v>83.7</v>
      </c>
      <c r="J165" s="19">
        <f t="shared" si="74"/>
        <v>621</v>
      </c>
      <c r="K165" s="25"/>
      <c r="L165" s="19">
        <f>L158+L160+L161</f>
        <v>73.2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77">G165+G175</f>
        <v>19.25</v>
      </c>
      <c r="H176" s="32">
        <f t="shared" ref="H176" si="78">H165+H175</f>
        <v>19.7</v>
      </c>
      <c r="I176" s="32">
        <f t="shared" ref="I176" si="79">I165+I175</f>
        <v>83.7</v>
      </c>
      <c r="J176" s="32">
        <f t="shared" ref="J176:L176" si="80">J165+J175</f>
        <v>621</v>
      </c>
      <c r="K176" s="32"/>
      <c r="L176" s="32">
        <f t="shared" si="80"/>
        <v>73.2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250</v>
      </c>
      <c r="G177" s="40">
        <v>13.95</v>
      </c>
      <c r="H177" s="40">
        <v>18.25</v>
      </c>
      <c r="I177" s="40">
        <v>26.43</v>
      </c>
      <c r="J177" s="40">
        <v>384</v>
      </c>
      <c r="K177" s="41" t="s">
        <v>56</v>
      </c>
      <c r="L177" s="40">
        <v>55.2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 t="s">
        <v>54</v>
      </c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1.44</v>
      </c>
      <c r="H179" s="43">
        <v>0.3</v>
      </c>
      <c r="I179" s="43">
        <v>30.62</v>
      </c>
      <c r="J179" s="43">
        <v>125</v>
      </c>
      <c r="K179" s="44" t="s">
        <v>46</v>
      </c>
      <c r="L179" s="43">
        <v>15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3.75</v>
      </c>
      <c r="H180" s="43">
        <v>1.2</v>
      </c>
      <c r="I180" s="43">
        <v>26.7</v>
      </c>
      <c r="J180" s="43">
        <v>133</v>
      </c>
      <c r="K180" s="44"/>
      <c r="L180" s="43">
        <v>3</v>
      </c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1">SUM(G177:G183)</f>
        <v>19.14</v>
      </c>
      <c r="H184" s="19">
        <f t="shared" si="81"/>
        <v>19.75</v>
      </c>
      <c r="I184" s="19">
        <f t="shared" si="81"/>
        <v>83.75</v>
      </c>
      <c r="J184" s="19">
        <f t="shared" si="81"/>
        <v>642</v>
      </c>
      <c r="K184" s="25"/>
      <c r="L184" s="19">
        <f>SUM(L177:L183)</f>
        <v>73.2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84">G184+G194</f>
        <v>19.14</v>
      </c>
      <c r="H195" s="32">
        <f t="shared" ref="H195" si="85">H184+H194</f>
        <v>19.75</v>
      </c>
      <c r="I195" s="32">
        <f t="shared" ref="I195" si="86">I184+I194</f>
        <v>83.75</v>
      </c>
      <c r="J195" s="32">
        <f t="shared" ref="J195:L195" si="87">J184+J194</f>
        <v>642</v>
      </c>
      <c r="K195" s="32"/>
      <c r="L195" s="32">
        <f t="shared" si="87"/>
        <v>73.2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18.410000000000004</v>
      </c>
      <c r="H196" s="34">
        <f t="shared" si="88"/>
        <v>18.521999999999998</v>
      </c>
      <c r="I196" s="34">
        <f t="shared" si="88"/>
        <v>80.443000000000012</v>
      </c>
      <c r="J196" s="34">
        <f t="shared" si="88"/>
        <v>607.79999999999995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73.200000000000017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Анжела Шивчкова</cp:lastModifiedBy>
  <dcterms:created xsi:type="dcterms:W3CDTF">2022-05-16T14:23:56Z</dcterms:created>
  <dcterms:modified xsi:type="dcterms:W3CDTF">2025-01-08T13:14:40Z</dcterms:modified>
</cp:coreProperties>
</file>